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di Haxhiu\Desktop\Reliable Data Inc\Projects\HS696M - Ext Masonry, Waste System, Parapets\"/>
    </mc:Choice>
  </mc:AlternateContent>
  <bookViews>
    <workbookView xWindow="0" yWindow="0" windowWidth="17256" windowHeight="6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1" l="1"/>
  <c r="F85" i="1"/>
  <c r="F86" i="1"/>
  <c r="F87" i="1"/>
  <c r="F88" i="1"/>
  <c r="F89" i="1"/>
  <c r="F90" i="1"/>
  <c r="F79" i="1"/>
  <c r="F80" i="1"/>
  <c r="F81" i="1"/>
  <c r="F77" i="1"/>
  <c r="F82" i="1" s="1"/>
  <c r="F71" i="1"/>
  <c r="F70" i="1"/>
  <c r="F75" i="1" s="1"/>
  <c r="C56" i="1"/>
  <c r="F56" i="1" s="1"/>
  <c r="C20" i="1"/>
  <c r="F97" i="1"/>
  <c r="F99" i="1"/>
  <c r="F95" i="1"/>
  <c r="F78" i="1"/>
  <c r="F72" i="1"/>
  <c r="F73" i="1"/>
  <c r="F74" i="1"/>
  <c r="F62" i="1"/>
  <c r="F63" i="1"/>
  <c r="F64" i="1"/>
  <c r="F65" i="1"/>
  <c r="F66" i="1"/>
  <c r="F67" i="1"/>
  <c r="F61" i="1"/>
  <c r="F47" i="1"/>
  <c r="F48" i="1"/>
  <c r="F49" i="1"/>
  <c r="F50" i="1"/>
  <c r="F51" i="1"/>
  <c r="F52" i="1"/>
  <c r="F53" i="1"/>
  <c r="F54" i="1"/>
  <c r="F55" i="1"/>
  <c r="F57" i="1"/>
  <c r="F58" i="1"/>
  <c r="F46" i="1"/>
  <c r="F43" i="1"/>
  <c r="F44" i="1" s="1"/>
  <c r="F91" i="1" l="1"/>
  <c r="F102" i="1" s="1"/>
  <c r="F59" i="1"/>
  <c r="F68" i="1"/>
  <c r="F38" i="1"/>
  <c r="F37" i="1"/>
  <c r="F32" i="1"/>
  <c r="F31" i="1"/>
  <c r="F33" i="1"/>
  <c r="F36" i="1"/>
  <c r="F29" i="1"/>
  <c r="F22" i="1"/>
  <c r="F17" i="1"/>
  <c r="F18" i="1"/>
  <c r="F19" i="1"/>
  <c r="F20" i="1"/>
  <c r="F21" i="1"/>
  <c r="F23" i="1"/>
  <c r="F24" i="1"/>
  <c r="F25" i="1"/>
  <c r="F26" i="1"/>
  <c r="F27" i="1"/>
  <c r="F28" i="1"/>
  <c r="F30" i="1"/>
  <c r="F34" i="1"/>
  <c r="F35" i="1"/>
  <c r="F16" i="1"/>
  <c r="F41" i="1" l="1"/>
</calcChain>
</file>

<file path=xl/sharedStrings.xml><?xml version="1.0" encoding="utf-8"?>
<sst xmlns="http://schemas.openxmlformats.org/spreadsheetml/2006/main" count="171" uniqueCount="109">
  <si>
    <t>Description</t>
  </si>
  <si>
    <t>Quantity</t>
  </si>
  <si>
    <t xml:space="preserve">Unit Type </t>
  </si>
  <si>
    <t xml:space="preserve">Unit Cost </t>
  </si>
  <si>
    <t xml:space="preserve">Total </t>
  </si>
  <si>
    <t>Notes</t>
  </si>
  <si>
    <t xml:space="preserve">Project Management </t>
  </si>
  <si>
    <t xml:space="preserve">Supervision </t>
  </si>
  <si>
    <t>LS</t>
  </si>
  <si>
    <t>Progress Housekeeping - Laborer (Local 79)</t>
  </si>
  <si>
    <t xml:space="preserve">Temporaty Offices </t>
  </si>
  <si>
    <t xml:space="preserve">LS </t>
  </si>
  <si>
    <t xml:space="preserve">Security Guard Services </t>
  </si>
  <si>
    <t xml:space="preserve">Custodian Permits </t>
  </si>
  <si>
    <t xml:space="preserve">Mobilization </t>
  </si>
  <si>
    <t xml:space="preserve">Final Clean-up </t>
  </si>
  <si>
    <t xml:space="preserve">Baseline Schedule </t>
  </si>
  <si>
    <t xml:space="preserve">Schedule Update </t>
  </si>
  <si>
    <t xml:space="preserve">Submittals/ Shop Drawings </t>
  </si>
  <si>
    <t>Permits</t>
  </si>
  <si>
    <t xml:space="preserve">Scaffolding </t>
  </si>
  <si>
    <t xml:space="preserve">Sidewalk Bridge </t>
  </si>
  <si>
    <t xml:space="preserve">Staging Area </t>
  </si>
  <si>
    <t xml:space="preserve">Demobilization </t>
  </si>
  <si>
    <t>HRS</t>
  </si>
  <si>
    <t xml:space="preserve">General Conditions </t>
  </si>
  <si>
    <t xml:space="preserve">Each </t>
  </si>
  <si>
    <t>LF</t>
  </si>
  <si>
    <t xml:space="preserve">Months </t>
  </si>
  <si>
    <t>SF</t>
  </si>
  <si>
    <t xml:space="preserve">LF </t>
  </si>
  <si>
    <t>Total</t>
  </si>
  <si>
    <t>Masonry</t>
  </si>
  <si>
    <t xml:space="preserve">Scaffolding Rental </t>
  </si>
  <si>
    <t xml:space="preserve">Month </t>
  </si>
  <si>
    <t>Sidewalk Bridge Rental</t>
  </si>
  <si>
    <t xml:space="preserve">After Hour Variance Permit </t>
  </si>
  <si>
    <t xml:space="preserve">Temp Electrical Panels </t>
  </si>
  <si>
    <t xml:space="preserve">Tentative </t>
  </si>
  <si>
    <t xml:space="preserve">Containers </t>
  </si>
  <si>
    <t xml:space="preserve">Bid Due </t>
  </si>
  <si>
    <t xml:space="preserve">Project range </t>
  </si>
  <si>
    <t xml:space="preserve">Projce Duration </t>
  </si>
  <si>
    <t xml:space="preserve">Liquidated 
Damages </t>
  </si>
  <si>
    <t xml:space="preserve">HS 696 (M) - Waste System, Parapets and Exterior Masonry </t>
  </si>
  <si>
    <t>525 East Houston Street, New York, NY 10002</t>
  </si>
  <si>
    <t xml:space="preserve">#4 Rebar </t>
  </si>
  <si>
    <t xml:space="preserve">Concrete Pour </t>
  </si>
  <si>
    <t>CF</t>
  </si>
  <si>
    <t xml:space="preserve">Non power toold for to cut mortar and point (SHPO Building) </t>
  </si>
  <si>
    <t>EA</t>
  </si>
  <si>
    <t>Asbesto Abatement</t>
  </si>
  <si>
    <t xml:space="preserve">Pipe/ Pipe Joint Insualtion Removal </t>
  </si>
  <si>
    <t>Demolition</t>
  </si>
  <si>
    <t>Demo Sections of wall for new plumbing penetration</t>
  </si>
  <si>
    <t xml:space="preserve">Remove Exisitng Coping Stone </t>
  </si>
  <si>
    <t xml:space="preserve">Remove Exising Hand Rails </t>
  </si>
  <si>
    <t xml:space="preserve">Remove Exisitng Face Brick </t>
  </si>
  <si>
    <t xml:space="preserve">Scarify Concrete Landings, Treads and Risers of Staircase </t>
  </si>
  <si>
    <t>Grind out 1/2" of parpaet structure 2/A083</t>
  </si>
  <si>
    <t xml:space="preserve">Relocate Exisitng Flood Barrier Storage Rack and the items in the rack </t>
  </si>
  <si>
    <t xml:space="preserve">Sawcut and remove floor slab, excavat for new pit, trench for plumbing lines </t>
  </si>
  <si>
    <t xml:space="preserve">Remove Exisitng Plaster </t>
  </si>
  <si>
    <t>Provide Reinforced Concrete Slab (12" thick) with #4 at 6'' O.C</t>
  </si>
  <si>
    <t>Provide CMU Partition Wall 75% grouted 3/A-404</t>
  </si>
  <si>
    <t>Metal</t>
  </si>
  <si>
    <t xml:space="preserve">Install Repainted and Repaired Wrought Iron Fnece </t>
  </si>
  <si>
    <t>Install New Handrails 8/A408</t>
  </si>
  <si>
    <t>New Metal Stair Treads (6' x 11")</t>
  </si>
  <si>
    <t xml:space="preserve">New Stair C Chanel Stringers </t>
  </si>
  <si>
    <t xml:space="preserve">New Stair 1-1/2" Schedule 40 Handrail </t>
  </si>
  <si>
    <t>Coping Replacement 5/A408</t>
  </si>
  <si>
    <t xml:space="preserve">Peovide new facebrick </t>
  </si>
  <si>
    <t>Install Kemper Waterproofing Membrane 4,5,6,7/ A408</t>
  </si>
  <si>
    <t>Provide New Vertical Expansion Joint 2/A408</t>
  </si>
  <si>
    <t>Replace Stone Band 7/A408</t>
  </si>
  <si>
    <t>Roofing</t>
  </si>
  <si>
    <t>Regled With lead wedge selant</t>
  </si>
  <si>
    <t xml:space="preserve">Copper Floashing welded to exisitng pipe </t>
  </si>
  <si>
    <t xml:space="preserve">Perforated Aluminium Screen Fasten to parapet wall </t>
  </si>
  <si>
    <t xml:space="preserve">Provide pitch pockets at roof penetration </t>
  </si>
  <si>
    <t>Concrete</t>
  </si>
  <si>
    <t>Paint</t>
  </si>
  <si>
    <t>Electric</t>
  </si>
  <si>
    <t>Plumbing</t>
  </si>
  <si>
    <t xml:space="preserve">#5 @ 12" Rebar </t>
  </si>
  <si>
    <t xml:space="preserve">Crysteline  Waterproofing the Pit </t>
  </si>
  <si>
    <t xml:space="preserve">Electirc Subcontractor </t>
  </si>
  <si>
    <t xml:space="preserve">Plumbing Subcontractor </t>
  </si>
  <si>
    <t xml:space="preserve">720 CCD - Duration of Contract (for Estimating purposes we use 18 months for all field construction) </t>
  </si>
  <si>
    <t xml:space="preserve">Duration x 128 HR/per week for 18 months </t>
  </si>
  <si>
    <t xml:space="preserve">Duration x 35 HR/week for 18 months </t>
  </si>
  <si>
    <t xml:space="preserve">720 days </t>
  </si>
  <si>
    <t>Safety Plans (SSP)</t>
  </si>
  <si>
    <t>N/A</t>
  </si>
  <si>
    <t xml:space="preserve">Construction Fence atround the perimeter of the jobsite/ Stagin Area  </t>
  </si>
  <si>
    <t xml:space="preserve">Just for Information </t>
  </si>
  <si>
    <t>Remove Wrought Iron Fnece and Store for Repaint and Repairs 
(Height 5' 3" or 3')</t>
  </si>
  <si>
    <t>Remove Existing 8" CMU wall from first floor slab to underside of 
second floor.</t>
  </si>
  <si>
    <t xml:space="preserve">Furnish and Install Rooftop Metal Fence 2/A406 Various Sizes </t>
  </si>
  <si>
    <t>New Stair Steel Grating Landing (6'x3')</t>
  </si>
  <si>
    <t xml:space="preserve">All the metal for the handrail </t>
  </si>
  <si>
    <t>Provide a new pit and a 4'x3' hatch to accomodate new storm outfall 
trap 5/A404</t>
  </si>
  <si>
    <t>12" of Gravel</t>
  </si>
  <si>
    <t xml:space="preserve">All New Piping installed within cafeteria to be painted to 
match exisiting </t>
  </si>
  <si>
    <t xml:space="preserve">Provide New Plaster Finish Over Existing Brick, Prime and Paint to 
Match Existing </t>
  </si>
  <si>
    <t>$ 1.5M to $ 3M</t>
  </si>
  <si>
    <t>Grind out 1" x 1/2" groove for new reglet and flashing 2/A083</t>
  </si>
  <si>
    <t>Sawcut and remove floor slab and vinyl flors, Trench for plumbing lines. 
Excavation per specs 02090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</si>
</sst>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4" fontId="0" fillId="0" borderId="0" xfId="1" applyFont="1"/>
    <xf numFmtId="0" fontId="4" fillId="0" borderId="0" xfId="0" applyFont="1"/>
    <xf numFmtId="0" fontId="3" fillId="0" borderId="1" xfId="0" applyFont="1" applyBorder="1"/>
    <xf numFmtId="0" fontId="3" fillId="0" borderId="1" xfId="1" applyNumberFormat="1" applyFont="1" applyBorder="1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3" borderId="1" xfId="1" applyFont="1" applyFill="1" applyBorder="1"/>
    <xf numFmtId="0" fontId="4" fillId="0" borderId="2" xfId="0" applyFont="1" applyBorder="1"/>
    <xf numFmtId="0" fontId="4" fillId="0" borderId="3" xfId="0" applyFont="1" applyBorder="1"/>
    <xf numFmtId="0" fontId="4" fillId="0" borderId="3" xfId="1" applyNumberFormat="1" applyFont="1" applyBorder="1"/>
    <xf numFmtId="0" fontId="3" fillId="0" borderId="5" xfId="0" applyFont="1" applyBorder="1"/>
    <xf numFmtId="0" fontId="0" fillId="0" borderId="5" xfId="0" applyBorder="1"/>
    <xf numFmtId="0" fontId="0" fillId="3" borderId="5" xfId="0" applyFill="1" applyBorder="1"/>
    <xf numFmtId="0" fontId="0" fillId="0" borderId="5" xfId="0" applyBorder="1" applyAlignment="1">
      <alignment wrapText="1"/>
    </xf>
    <xf numFmtId="0" fontId="6" fillId="4" borderId="0" xfId="0" applyFont="1" applyFill="1"/>
    <xf numFmtId="0" fontId="5" fillId="0" borderId="0" xfId="0" applyFont="1"/>
    <xf numFmtId="0" fontId="0" fillId="0" borderId="2" xfId="0" applyBorder="1"/>
    <xf numFmtId="0" fontId="0" fillId="0" borderId="7" xfId="0" applyBorder="1" applyAlignment="1">
      <alignment wrapText="1"/>
    </xf>
    <xf numFmtId="44" fontId="4" fillId="0" borderId="4" xfId="1" applyFont="1" applyBorder="1"/>
    <xf numFmtId="44" fontId="3" fillId="0" borderId="6" xfId="1" applyFont="1" applyBorder="1"/>
    <xf numFmtId="44" fontId="0" fillId="0" borderId="6" xfId="1" applyFont="1" applyBorder="1"/>
    <xf numFmtId="14" fontId="0" fillId="0" borderId="0" xfId="2" applyNumberFormat="1" applyFont="1"/>
    <xf numFmtId="44" fontId="2" fillId="3" borderId="6" xfId="1" applyFont="1" applyFill="1" applyBorder="1"/>
    <xf numFmtId="44" fontId="0" fillId="3" borderId="6" xfId="1" applyFont="1" applyFill="1" applyBorder="1"/>
    <xf numFmtId="0" fontId="0" fillId="5" borderId="7" xfId="0" applyFill="1" applyBorder="1"/>
    <xf numFmtId="0" fontId="0" fillId="5" borderId="8" xfId="0" applyFill="1" applyBorder="1"/>
    <xf numFmtId="44" fontId="0" fillId="5" borderId="8" xfId="1" applyFont="1" applyFill="1" applyBorder="1"/>
    <xf numFmtId="44" fontId="7" fillId="5" borderId="9" xfId="1" applyFont="1" applyFill="1" applyBorder="1"/>
    <xf numFmtId="0" fontId="8" fillId="0" borderId="1" xfId="0" applyFont="1" applyFill="1" applyBorder="1"/>
    <xf numFmtId="0" fontId="2" fillId="0" borderId="1" xfId="0" applyFont="1" applyFill="1" applyBorder="1" applyAlignment="1">
      <alignment horizontal="center"/>
    </xf>
    <xf numFmtId="14" fontId="0" fillId="0" borderId="3" xfId="1" applyNumberFormat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6" fontId="0" fillId="0" borderId="8" xfId="1" applyNumberFormat="1" applyFont="1" applyBorder="1" applyAlignment="1">
      <alignment horizontal="center"/>
    </xf>
    <xf numFmtId="6" fontId="0" fillId="0" borderId="9" xfId="1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225285</xdr:colOff>
      <xdr:row>1</xdr:row>
      <xdr:rowOff>72886</xdr:rowOff>
    </xdr:from>
    <xdr:to>
      <xdr:col>1</xdr:col>
      <xdr:colOff>3631096</xdr:colOff>
      <xdr:row>6</xdr:row>
      <xdr:rowOff>384760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433" y="258416"/>
          <a:ext cx="3405811" cy="1809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02"/>
  <sheetViews>
    <sheetView tabSelected="1" topLeftCell="A88" zoomScale="115" zoomScaleNormal="115" workbookViewId="0">
      <selection activeCell="C56" sqref="C56"/>
    </sheetView>
  </sheetViews>
  <sheetFormatPr defaultRowHeight="14.4" x14ac:dyDescent="0.3"/>
  <cols>
    <col min="1" max="1" width="2" customWidth="1"/>
    <col min="2" max="2" width="65.109375" bestFit="1" customWidth="1"/>
    <col min="3" max="3" width="12.6640625" bestFit="1" customWidth="1"/>
    <col min="4" max="4" width="13.88671875" bestFit="1" customWidth="1"/>
    <col min="5" max="5" width="13.109375" style="2" bestFit="1" customWidth="1"/>
    <col min="6" max="6" width="21.5546875" style="2" customWidth="1"/>
    <col min="7" max="7" width="39.88671875" bestFit="1" customWidth="1"/>
  </cols>
  <sheetData>
    <row r="3" spans="2:7" ht="26.4" thickBot="1" x14ac:dyDescent="0.55000000000000004">
      <c r="B3" s="18"/>
      <c r="F3" s="24">
        <v>45145</v>
      </c>
      <c r="G3" s="17"/>
    </row>
    <row r="4" spans="2:7" ht="25.8" x14ac:dyDescent="0.5">
      <c r="D4" s="19" t="s">
        <v>40</v>
      </c>
      <c r="E4" s="33">
        <v>45147</v>
      </c>
      <c r="F4" s="34"/>
      <c r="G4" s="17"/>
    </row>
    <row r="5" spans="2:7" ht="25.8" x14ac:dyDescent="0.5">
      <c r="D5" s="14" t="s">
        <v>41</v>
      </c>
      <c r="E5" s="35" t="s">
        <v>106</v>
      </c>
      <c r="F5" s="36"/>
      <c r="G5" s="17"/>
    </row>
    <row r="6" spans="2:7" ht="25.8" x14ac:dyDescent="0.5">
      <c r="D6" s="14" t="s">
        <v>42</v>
      </c>
      <c r="E6" s="35" t="s">
        <v>92</v>
      </c>
      <c r="F6" s="36"/>
      <c r="G6" s="17"/>
    </row>
    <row r="7" spans="2:7" ht="34.200000000000003" customHeight="1" thickBot="1" x14ac:dyDescent="0.55000000000000004">
      <c r="D7" s="20" t="s">
        <v>43</v>
      </c>
      <c r="E7" s="37">
        <v>2000</v>
      </c>
      <c r="F7" s="38"/>
      <c r="G7" s="17"/>
    </row>
    <row r="8" spans="2:7" ht="25.8" x14ac:dyDescent="0.5">
      <c r="G8" s="17"/>
    </row>
    <row r="9" spans="2:7" ht="25.8" x14ac:dyDescent="0.5">
      <c r="B9" s="42" t="s">
        <v>44</v>
      </c>
      <c r="C9" s="42"/>
      <c r="D9" s="42"/>
      <c r="E9" s="42"/>
      <c r="F9" s="42"/>
      <c r="G9" s="17"/>
    </row>
    <row r="10" spans="2:7" ht="15.75" customHeight="1" x14ac:dyDescent="0.5">
      <c r="B10" s="43" t="s">
        <v>45</v>
      </c>
      <c r="C10" s="43"/>
      <c r="D10" s="43"/>
      <c r="E10" s="43"/>
      <c r="F10" s="43"/>
      <c r="G10" s="17"/>
    </row>
    <row r="12" spans="2:7" ht="15" thickBot="1" x14ac:dyDescent="0.35"/>
    <row r="13" spans="2:7" ht="21" x14ac:dyDescent="0.4">
      <c r="B13" s="10" t="s">
        <v>0</v>
      </c>
      <c r="C13" s="11" t="s">
        <v>1</v>
      </c>
      <c r="D13" s="11" t="s">
        <v>2</v>
      </c>
      <c r="E13" s="12" t="s">
        <v>3</v>
      </c>
      <c r="F13" s="21" t="s">
        <v>4</v>
      </c>
      <c r="G13" s="3" t="s">
        <v>5</v>
      </c>
    </row>
    <row r="14" spans="2:7" ht="21" x14ac:dyDescent="0.4">
      <c r="B14" s="13"/>
      <c r="C14" s="4"/>
      <c r="D14" s="4"/>
      <c r="E14" s="5"/>
      <c r="F14" s="22"/>
      <c r="G14" s="1"/>
    </row>
    <row r="15" spans="2:7" x14ac:dyDescent="0.3">
      <c r="B15" s="39" t="s">
        <v>25</v>
      </c>
      <c r="C15" s="40"/>
      <c r="D15" s="40"/>
      <c r="E15" s="40"/>
      <c r="F15" s="41"/>
    </row>
    <row r="16" spans="2:7" x14ac:dyDescent="0.3">
      <c r="B16" s="14" t="s">
        <v>6</v>
      </c>
      <c r="C16" s="31">
        <v>18</v>
      </c>
      <c r="D16" s="6" t="s">
        <v>28</v>
      </c>
      <c r="E16" s="7"/>
      <c r="F16" s="23">
        <f>SUM(C16*E16)</f>
        <v>0</v>
      </c>
      <c r="G16" t="s">
        <v>89</v>
      </c>
    </row>
    <row r="17" spans="2:7" x14ac:dyDescent="0.3">
      <c r="B17" s="14" t="s">
        <v>7</v>
      </c>
      <c r="C17" s="31">
        <v>18</v>
      </c>
      <c r="D17" s="6" t="s">
        <v>28</v>
      </c>
      <c r="E17" s="7"/>
      <c r="F17" s="23">
        <f t="shared" ref="F17:F38" si="0">SUM(C17*E17)</f>
        <v>0</v>
      </c>
    </row>
    <row r="18" spans="2:7" x14ac:dyDescent="0.3">
      <c r="B18" s="14" t="s">
        <v>9</v>
      </c>
      <c r="C18" s="31">
        <v>18</v>
      </c>
      <c r="D18" s="6" t="s">
        <v>28</v>
      </c>
      <c r="E18" s="7"/>
      <c r="F18" s="23">
        <f t="shared" si="0"/>
        <v>0</v>
      </c>
    </row>
    <row r="19" spans="2:7" x14ac:dyDescent="0.3">
      <c r="B19" s="14" t="s">
        <v>10</v>
      </c>
      <c r="C19" s="31">
        <v>1</v>
      </c>
      <c r="D19" s="6" t="s">
        <v>11</v>
      </c>
      <c r="E19" s="7"/>
      <c r="F19" s="23">
        <f t="shared" si="0"/>
        <v>0</v>
      </c>
    </row>
    <row r="20" spans="2:7" x14ac:dyDescent="0.3">
      <c r="B20" s="14" t="s">
        <v>12</v>
      </c>
      <c r="C20" s="31">
        <f>9984</f>
        <v>9984</v>
      </c>
      <c r="D20" s="6" t="s">
        <v>24</v>
      </c>
      <c r="E20" s="7"/>
      <c r="F20" s="23">
        <f t="shared" si="0"/>
        <v>0</v>
      </c>
      <c r="G20" t="s">
        <v>90</v>
      </c>
    </row>
    <row r="21" spans="2:7" x14ac:dyDescent="0.3">
      <c r="B21" s="14" t="s">
        <v>13</v>
      </c>
      <c r="C21" s="31">
        <v>2730</v>
      </c>
      <c r="D21" s="6" t="s">
        <v>24</v>
      </c>
      <c r="E21" s="7"/>
      <c r="F21" s="23">
        <f t="shared" si="0"/>
        <v>0</v>
      </c>
      <c r="G21" t="s">
        <v>91</v>
      </c>
    </row>
    <row r="22" spans="2:7" x14ac:dyDescent="0.3">
      <c r="B22" s="14" t="s">
        <v>19</v>
      </c>
      <c r="C22" s="31">
        <v>1</v>
      </c>
      <c r="D22" s="6" t="s">
        <v>11</v>
      </c>
      <c r="E22" s="7"/>
      <c r="F22" s="23">
        <f t="shared" si="0"/>
        <v>0</v>
      </c>
    </row>
    <row r="23" spans="2:7" x14ac:dyDescent="0.3">
      <c r="B23" s="14" t="s">
        <v>14</v>
      </c>
      <c r="C23" s="31">
        <v>1</v>
      </c>
      <c r="D23" s="6" t="s">
        <v>8</v>
      </c>
      <c r="E23" s="7"/>
      <c r="F23" s="23">
        <f t="shared" si="0"/>
        <v>0</v>
      </c>
    </row>
    <row r="24" spans="2:7" x14ac:dyDescent="0.3">
      <c r="B24" s="14" t="s">
        <v>15</v>
      </c>
      <c r="C24" s="31">
        <v>1</v>
      </c>
      <c r="D24" s="6" t="s">
        <v>8</v>
      </c>
      <c r="E24" s="7"/>
      <c r="F24" s="23">
        <f t="shared" si="0"/>
        <v>0</v>
      </c>
    </row>
    <row r="25" spans="2:7" x14ac:dyDescent="0.3">
      <c r="B25" s="14" t="s">
        <v>16</v>
      </c>
      <c r="C25" s="31">
        <v>1</v>
      </c>
      <c r="D25" s="6" t="s">
        <v>11</v>
      </c>
      <c r="E25" s="7"/>
      <c r="F25" s="23">
        <f t="shared" si="0"/>
        <v>0</v>
      </c>
    </row>
    <row r="26" spans="2:7" x14ac:dyDescent="0.3">
      <c r="B26" s="14" t="s">
        <v>17</v>
      </c>
      <c r="C26" s="31">
        <v>18</v>
      </c>
      <c r="D26" s="6" t="s">
        <v>26</v>
      </c>
      <c r="E26" s="7"/>
      <c r="F26" s="23">
        <f t="shared" si="0"/>
        <v>0</v>
      </c>
    </row>
    <row r="27" spans="2:7" x14ac:dyDescent="0.3">
      <c r="B27" s="14" t="s">
        <v>18</v>
      </c>
      <c r="C27" s="31">
        <v>1</v>
      </c>
      <c r="D27" s="6" t="s">
        <v>8</v>
      </c>
      <c r="E27" s="7"/>
      <c r="F27" s="23">
        <f t="shared" si="0"/>
        <v>0</v>
      </c>
    </row>
    <row r="28" spans="2:7" x14ac:dyDescent="0.3">
      <c r="B28" s="14" t="s">
        <v>93</v>
      </c>
      <c r="C28" s="31">
        <v>1</v>
      </c>
      <c r="D28" s="6" t="s">
        <v>8</v>
      </c>
      <c r="E28" s="7"/>
      <c r="F28" s="23">
        <f t="shared" si="0"/>
        <v>0</v>
      </c>
    </row>
    <row r="29" spans="2:7" x14ac:dyDescent="0.3">
      <c r="B29" s="14" t="s">
        <v>20</v>
      </c>
      <c r="C29" s="31">
        <v>0</v>
      </c>
      <c r="D29" s="6" t="s">
        <v>29</v>
      </c>
      <c r="E29" s="7"/>
      <c r="F29" s="23">
        <f>SUM(C29*E29)</f>
        <v>0</v>
      </c>
      <c r="G29" t="s">
        <v>94</v>
      </c>
    </row>
    <row r="30" spans="2:7" x14ac:dyDescent="0.3">
      <c r="B30" s="14" t="s">
        <v>21</v>
      </c>
      <c r="C30" s="31">
        <v>0</v>
      </c>
      <c r="D30" s="6" t="s">
        <v>27</v>
      </c>
      <c r="E30" s="7"/>
      <c r="F30" s="23">
        <f t="shared" si="0"/>
        <v>0</v>
      </c>
    </row>
    <row r="31" spans="2:7" x14ac:dyDescent="0.3">
      <c r="B31" s="14" t="s">
        <v>33</v>
      </c>
      <c r="C31" s="31">
        <v>0</v>
      </c>
      <c r="D31" s="6" t="s">
        <v>34</v>
      </c>
      <c r="E31" s="7"/>
      <c r="F31" s="23">
        <f t="shared" si="0"/>
        <v>0</v>
      </c>
    </row>
    <row r="32" spans="2:7" x14ac:dyDescent="0.3">
      <c r="B32" s="14" t="s">
        <v>35</v>
      </c>
      <c r="C32" s="31">
        <v>0</v>
      </c>
      <c r="D32" s="6" t="s">
        <v>28</v>
      </c>
      <c r="E32" s="7"/>
      <c r="F32" s="23">
        <f t="shared" si="0"/>
        <v>0</v>
      </c>
    </row>
    <row r="33" spans="2:7" x14ac:dyDescent="0.3">
      <c r="B33" s="14" t="s">
        <v>95</v>
      </c>
      <c r="C33" s="31">
        <v>1</v>
      </c>
      <c r="D33" s="6" t="s">
        <v>8</v>
      </c>
      <c r="E33" s="7"/>
      <c r="F33" s="23">
        <f t="shared" si="0"/>
        <v>0</v>
      </c>
    </row>
    <row r="34" spans="2:7" x14ac:dyDescent="0.3">
      <c r="B34" s="14" t="s">
        <v>22</v>
      </c>
      <c r="C34" s="6">
        <v>1</v>
      </c>
      <c r="D34" s="6" t="s">
        <v>8</v>
      </c>
      <c r="E34" s="7"/>
      <c r="F34" s="23">
        <f t="shared" si="0"/>
        <v>0</v>
      </c>
    </row>
    <row r="35" spans="2:7" x14ac:dyDescent="0.3">
      <c r="B35" s="14" t="s">
        <v>23</v>
      </c>
      <c r="C35" s="6">
        <v>1</v>
      </c>
      <c r="D35" s="6" t="s">
        <v>8</v>
      </c>
      <c r="E35" s="7"/>
      <c r="F35" s="23">
        <f t="shared" si="0"/>
        <v>0</v>
      </c>
    </row>
    <row r="36" spans="2:7" x14ac:dyDescent="0.3">
      <c r="B36" s="14" t="s">
        <v>36</v>
      </c>
      <c r="C36" s="6">
        <v>1</v>
      </c>
      <c r="D36" s="6" t="s">
        <v>8</v>
      </c>
      <c r="E36" s="7"/>
      <c r="F36" s="23">
        <f t="shared" si="0"/>
        <v>0</v>
      </c>
    </row>
    <row r="37" spans="2:7" x14ac:dyDescent="0.3">
      <c r="B37" s="14" t="s">
        <v>37</v>
      </c>
      <c r="C37" s="6">
        <v>0</v>
      </c>
      <c r="D37" s="6" t="s">
        <v>26</v>
      </c>
      <c r="E37" s="7"/>
      <c r="F37" s="23">
        <f t="shared" si="0"/>
        <v>0</v>
      </c>
      <c r="G37" t="s">
        <v>38</v>
      </c>
    </row>
    <row r="38" spans="2:7" x14ac:dyDescent="0.3">
      <c r="B38" s="14" t="s">
        <v>39</v>
      </c>
      <c r="C38" s="6">
        <v>1</v>
      </c>
      <c r="D38" s="6" t="s">
        <v>8</v>
      </c>
      <c r="E38" s="7"/>
      <c r="F38" s="23">
        <f t="shared" si="0"/>
        <v>0</v>
      </c>
    </row>
    <row r="39" spans="2:7" x14ac:dyDescent="0.3">
      <c r="B39" s="14" t="s">
        <v>49</v>
      </c>
      <c r="C39" s="6"/>
      <c r="D39" s="6"/>
      <c r="E39" s="7"/>
      <c r="F39" s="23"/>
      <c r="G39" t="s">
        <v>96</v>
      </c>
    </row>
    <row r="40" spans="2:7" x14ac:dyDescent="0.3">
      <c r="B40" s="14"/>
      <c r="C40" s="6"/>
      <c r="D40" s="6"/>
      <c r="E40" s="7"/>
      <c r="F40" s="23"/>
    </row>
    <row r="41" spans="2:7" x14ac:dyDescent="0.3">
      <c r="B41" s="15" t="s">
        <v>31</v>
      </c>
      <c r="C41" s="8"/>
      <c r="D41" s="8"/>
      <c r="E41" s="9"/>
      <c r="F41" s="25">
        <f>SUM(F16:F38)</f>
        <v>0</v>
      </c>
    </row>
    <row r="42" spans="2:7" x14ac:dyDescent="0.3">
      <c r="B42" s="39" t="s">
        <v>51</v>
      </c>
      <c r="C42" s="40"/>
      <c r="D42" s="40"/>
      <c r="E42" s="40"/>
      <c r="F42" s="41"/>
    </row>
    <row r="43" spans="2:7" x14ac:dyDescent="0.3">
      <c r="B43" s="14" t="s">
        <v>52</v>
      </c>
      <c r="C43" s="6">
        <v>1</v>
      </c>
      <c r="D43" s="6" t="s">
        <v>50</v>
      </c>
      <c r="E43" s="6"/>
      <c r="F43" s="23">
        <f>C43*E43</f>
        <v>0</v>
      </c>
    </row>
    <row r="44" spans="2:7" x14ac:dyDescent="0.3">
      <c r="B44" s="15" t="s">
        <v>31</v>
      </c>
      <c r="C44" s="8"/>
      <c r="D44" s="8"/>
      <c r="E44" s="9"/>
      <c r="F44" s="25">
        <f>F43</f>
        <v>0</v>
      </c>
    </row>
    <row r="45" spans="2:7" x14ac:dyDescent="0.3">
      <c r="B45" s="39" t="s">
        <v>53</v>
      </c>
      <c r="C45" s="40"/>
      <c r="D45" s="40"/>
      <c r="E45" s="40"/>
      <c r="F45" s="41"/>
    </row>
    <row r="46" spans="2:7" x14ac:dyDescent="0.3">
      <c r="B46" s="14" t="s">
        <v>54</v>
      </c>
      <c r="C46" s="6">
        <v>4</v>
      </c>
      <c r="D46" s="6" t="s">
        <v>50</v>
      </c>
      <c r="E46" s="6"/>
      <c r="F46" s="23">
        <f>C46*E46</f>
        <v>0</v>
      </c>
    </row>
    <row r="47" spans="2:7" ht="28.8" x14ac:dyDescent="0.3">
      <c r="B47" s="16" t="s">
        <v>97</v>
      </c>
      <c r="C47" s="6">
        <v>125</v>
      </c>
      <c r="D47" s="6" t="s">
        <v>30</v>
      </c>
      <c r="E47" s="6"/>
      <c r="F47" s="23">
        <f t="shared" ref="F47:F58" si="1">C47*E47</f>
        <v>0</v>
      </c>
    </row>
    <row r="48" spans="2:7" x14ac:dyDescent="0.3">
      <c r="B48" s="14" t="s">
        <v>55</v>
      </c>
      <c r="C48" s="6">
        <v>145</v>
      </c>
      <c r="D48" s="6" t="s">
        <v>30</v>
      </c>
      <c r="E48" s="6"/>
      <c r="F48" s="23">
        <f t="shared" si="1"/>
        <v>0</v>
      </c>
    </row>
    <row r="49" spans="2:6" x14ac:dyDescent="0.3">
      <c r="B49" s="14" t="s">
        <v>56</v>
      </c>
      <c r="C49" s="6">
        <v>213</v>
      </c>
      <c r="D49" s="6" t="s">
        <v>30</v>
      </c>
      <c r="E49" s="6"/>
      <c r="F49" s="23">
        <f t="shared" si="1"/>
        <v>0</v>
      </c>
    </row>
    <row r="50" spans="2:6" x14ac:dyDescent="0.3">
      <c r="B50" s="14" t="s">
        <v>57</v>
      </c>
      <c r="C50" s="6">
        <v>1435</v>
      </c>
      <c r="D50" s="6" t="s">
        <v>29</v>
      </c>
      <c r="E50" s="6"/>
      <c r="F50" s="23">
        <f t="shared" si="1"/>
        <v>0</v>
      </c>
    </row>
    <row r="51" spans="2:6" x14ac:dyDescent="0.3">
      <c r="B51" s="14" t="s">
        <v>58</v>
      </c>
      <c r="C51" s="6">
        <v>835</v>
      </c>
      <c r="D51" s="6" t="s">
        <v>29</v>
      </c>
      <c r="E51" s="6"/>
      <c r="F51" s="23">
        <f t="shared" si="1"/>
        <v>0</v>
      </c>
    </row>
    <row r="52" spans="2:6" x14ac:dyDescent="0.3">
      <c r="B52" s="14" t="s">
        <v>59</v>
      </c>
      <c r="C52" s="6">
        <v>2</v>
      </c>
      <c r="D52" s="6" t="s">
        <v>30</v>
      </c>
      <c r="E52" s="6"/>
      <c r="F52" s="23">
        <f t="shared" si="1"/>
        <v>0</v>
      </c>
    </row>
    <row r="53" spans="2:6" x14ac:dyDescent="0.3">
      <c r="B53" s="14" t="s">
        <v>107</v>
      </c>
      <c r="C53" s="6">
        <v>2</v>
      </c>
      <c r="D53" s="6" t="s">
        <v>50</v>
      </c>
      <c r="E53" s="6"/>
      <c r="F53" s="23">
        <f t="shared" si="1"/>
        <v>0</v>
      </c>
    </row>
    <row r="54" spans="2:6" x14ac:dyDescent="0.3">
      <c r="B54" s="14" t="s">
        <v>60</v>
      </c>
      <c r="C54" s="6">
        <v>2</v>
      </c>
      <c r="D54" s="6" t="s">
        <v>50</v>
      </c>
      <c r="E54" s="6"/>
      <c r="F54" s="23">
        <f t="shared" si="1"/>
        <v>0</v>
      </c>
    </row>
    <row r="55" spans="2:6" ht="43.2" x14ac:dyDescent="0.3">
      <c r="B55" s="16" t="s">
        <v>108</v>
      </c>
      <c r="C55" s="6">
        <v>240</v>
      </c>
      <c r="D55" s="6" t="s">
        <v>29</v>
      </c>
      <c r="E55" s="6"/>
      <c r="F55" s="23">
        <f t="shared" si="1"/>
        <v>0</v>
      </c>
    </row>
    <row r="56" spans="2:6" ht="28.8" x14ac:dyDescent="0.3">
      <c r="B56" s="16" t="s">
        <v>98</v>
      </c>
      <c r="C56" s="6">
        <f>8.5*8</f>
        <v>68</v>
      </c>
      <c r="D56" s="6" t="s">
        <v>29</v>
      </c>
      <c r="E56" s="6"/>
      <c r="F56" s="23">
        <f t="shared" si="1"/>
        <v>0</v>
      </c>
    </row>
    <row r="57" spans="2:6" x14ac:dyDescent="0.3">
      <c r="B57" s="14" t="s">
        <v>61</v>
      </c>
      <c r="C57" s="6">
        <v>17</v>
      </c>
      <c r="D57" s="6" t="s">
        <v>29</v>
      </c>
      <c r="E57" s="6"/>
      <c r="F57" s="23">
        <f t="shared" si="1"/>
        <v>0</v>
      </c>
    </row>
    <row r="58" spans="2:6" x14ac:dyDescent="0.3">
      <c r="B58" s="14" t="s">
        <v>62</v>
      </c>
      <c r="C58" s="6">
        <v>255</v>
      </c>
      <c r="D58" s="6" t="s">
        <v>29</v>
      </c>
      <c r="E58" s="6"/>
      <c r="F58" s="23">
        <f t="shared" si="1"/>
        <v>0</v>
      </c>
    </row>
    <row r="59" spans="2:6" x14ac:dyDescent="0.3">
      <c r="B59" s="15" t="s">
        <v>31</v>
      </c>
      <c r="C59" s="8"/>
      <c r="D59" s="8"/>
      <c r="E59" s="9"/>
      <c r="F59" s="25">
        <f>SUM(F46:F58)</f>
        <v>0</v>
      </c>
    </row>
    <row r="60" spans="2:6" x14ac:dyDescent="0.3">
      <c r="B60" s="39" t="s">
        <v>65</v>
      </c>
      <c r="C60" s="40"/>
      <c r="D60" s="40"/>
      <c r="E60" s="40"/>
      <c r="F60" s="41"/>
    </row>
    <row r="61" spans="2:6" x14ac:dyDescent="0.3">
      <c r="B61" s="14" t="s">
        <v>66</v>
      </c>
      <c r="C61" s="6">
        <v>125</v>
      </c>
      <c r="D61" s="6" t="s">
        <v>30</v>
      </c>
      <c r="E61" s="6"/>
      <c r="F61" s="23">
        <f>C61*E61</f>
        <v>0</v>
      </c>
    </row>
    <row r="62" spans="2:6" x14ac:dyDescent="0.3">
      <c r="B62" s="14" t="s">
        <v>67</v>
      </c>
      <c r="C62" s="6">
        <v>200</v>
      </c>
      <c r="D62" s="6" t="s">
        <v>30</v>
      </c>
      <c r="E62" s="6"/>
      <c r="F62" s="23">
        <f t="shared" ref="F62:F67" si="2">C62*E62</f>
        <v>0</v>
      </c>
    </row>
    <row r="63" spans="2:6" x14ac:dyDescent="0.3">
      <c r="B63" s="14" t="s">
        <v>99</v>
      </c>
      <c r="C63" s="6">
        <v>390</v>
      </c>
      <c r="D63" s="6" t="s">
        <v>29</v>
      </c>
      <c r="E63" s="6"/>
      <c r="F63" s="23">
        <f t="shared" si="2"/>
        <v>0</v>
      </c>
    </row>
    <row r="64" spans="2:6" x14ac:dyDescent="0.3">
      <c r="B64" s="14" t="s">
        <v>68</v>
      </c>
      <c r="C64" s="6">
        <v>8</v>
      </c>
      <c r="D64" s="6" t="s">
        <v>50</v>
      </c>
      <c r="E64" s="6"/>
      <c r="F64" s="23">
        <f t="shared" si="2"/>
        <v>0</v>
      </c>
    </row>
    <row r="65" spans="2:7" x14ac:dyDescent="0.3">
      <c r="B65" s="14" t="s">
        <v>100</v>
      </c>
      <c r="C65" s="6">
        <v>1</v>
      </c>
      <c r="D65" s="6" t="s">
        <v>50</v>
      </c>
      <c r="E65" s="6"/>
      <c r="F65" s="23">
        <f t="shared" si="2"/>
        <v>0</v>
      </c>
    </row>
    <row r="66" spans="2:7" x14ac:dyDescent="0.3">
      <c r="B66" s="14" t="s">
        <v>69</v>
      </c>
      <c r="C66" s="6">
        <v>25</v>
      </c>
      <c r="D66" s="6" t="s">
        <v>30</v>
      </c>
      <c r="E66" s="6"/>
      <c r="F66" s="23">
        <f t="shared" si="2"/>
        <v>0</v>
      </c>
    </row>
    <row r="67" spans="2:7" x14ac:dyDescent="0.3">
      <c r="B67" s="14" t="s">
        <v>70</v>
      </c>
      <c r="C67" s="6">
        <v>110</v>
      </c>
      <c r="D67" s="6" t="s">
        <v>30</v>
      </c>
      <c r="E67" s="6"/>
      <c r="F67" s="23">
        <f t="shared" si="2"/>
        <v>0</v>
      </c>
      <c r="G67" t="s">
        <v>101</v>
      </c>
    </row>
    <row r="68" spans="2:7" x14ac:dyDescent="0.3">
      <c r="B68" s="15" t="s">
        <v>31</v>
      </c>
      <c r="C68" s="8"/>
      <c r="D68" s="8"/>
      <c r="E68" s="9"/>
      <c r="F68" s="25">
        <f>SUM(F61:F67)</f>
        <v>0</v>
      </c>
    </row>
    <row r="69" spans="2:7" x14ac:dyDescent="0.3">
      <c r="B69" s="39" t="s">
        <v>32</v>
      </c>
      <c r="C69" s="40"/>
      <c r="D69" s="40"/>
      <c r="E69" s="40"/>
      <c r="F69" s="41"/>
    </row>
    <row r="70" spans="2:7" x14ac:dyDescent="0.3">
      <c r="B70" s="14" t="s">
        <v>64</v>
      </c>
      <c r="C70" s="6">
        <v>68</v>
      </c>
      <c r="D70" s="6" t="s">
        <v>29</v>
      </c>
      <c r="E70" s="32"/>
      <c r="F70" s="23">
        <f>E70*C70</f>
        <v>0</v>
      </c>
    </row>
    <row r="71" spans="2:7" x14ac:dyDescent="0.3">
      <c r="B71" s="14" t="s">
        <v>71</v>
      </c>
      <c r="C71" s="6">
        <v>126</v>
      </c>
      <c r="D71" s="6" t="s">
        <v>30</v>
      </c>
      <c r="E71" s="6"/>
      <c r="F71" s="23">
        <f>E71*C71</f>
        <v>0</v>
      </c>
    </row>
    <row r="72" spans="2:7" x14ac:dyDescent="0.3">
      <c r="B72" s="14" t="s">
        <v>72</v>
      </c>
      <c r="C72" s="6">
        <v>1100</v>
      </c>
      <c r="D72" s="6" t="s">
        <v>29</v>
      </c>
      <c r="E72" s="6"/>
      <c r="F72" s="23">
        <f t="shared" ref="F72:F74" si="3">C72*E72</f>
        <v>0</v>
      </c>
    </row>
    <row r="73" spans="2:7" x14ac:dyDescent="0.3">
      <c r="B73" s="14" t="s">
        <v>74</v>
      </c>
      <c r="C73" s="6">
        <v>40</v>
      </c>
      <c r="D73" s="6" t="s">
        <v>30</v>
      </c>
      <c r="E73" s="6"/>
      <c r="F73" s="23">
        <f t="shared" si="3"/>
        <v>0</v>
      </c>
    </row>
    <row r="74" spans="2:7" x14ac:dyDescent="0.3">
      <c r="B74" s="14" t="s">
        <v>75</v>
      </c>
      <c r="C74" s="6">
        <v>20</v>
      </c>
      <c r="D74" s="6" t="s">
        <v>30</v>
      </c>
      <c r="E74" s="6"/>
      <c r="F74" s="23">
        <f t="shared" si="3"/>
        <v>0</v>
      </c>
    </row>
    <row r="75" spans="2:7" x14ac:dyDescent="0.3">
      <c r="B75" s="15" t="s">
        <v>31</v>
      </c>
      <c r="C75" s="8"/>
      <c r="D75" s="8"/>
      <c r="E75" s="9"/>
      <c r="F75" s="25">
        <f>SUM(F70:F74)</f>
        <v>0</v>
      </c>
    </row>
    <row r="76" spans="2:7" x14ac:dyDescent="0.3">
      <c r="B76" s="39" t="s">
        <v>76</v>
      </c>
      <c r="C76" s="40"/>
      <c r="D76" s="40"/>
      <c r="E76" s="40"/>
      <c r="F76" s="41"/>
    </row>
    <row r="77" spans="2:7" x14ac:dyDescent="0.3">
      <c r="B77" s="14" t="s">
        <v>73</v>
      </c>
      <c r="C77" s="6">
        <v>840</v>
      </c>
      <c r="D77" s="6" t="s">
        <v>29</v>
      </c>
      <c r="E77" s="6"/>
      <c r="F77" s="23">
        <f t="shared" ref="F77" si="4">C77*E77</f>
        <v>0</v>
      </c>
    </row>
    <row r="78" spans="2:7" x14ac:dyDescent="0.3">
      <c r="B78" s="14" t="s">
        <v>77</v>
      </c>
      <c r="C78" s="6">
        <v>3</v>
      </c>
      <c r="D78" s="6" t="s">
        <v>50</v>
      </c>
      <c r="E78" s="6"/>
      <c r="F78" s="23">
        <f>C78*E78</f>
        <v>0</v>
      </c>
    </row>
    <row r="79" spans="2:7" x14ac:dyDescent="0.3">
      <c r="B79" s="14" t="s">
        <v>78</v>
      </c>
      <c r="C79" s="6">
        <v>2</v>
      </c>
      <c r="D79" s="6" t="s">
        <v>30</v>
      </c>
      <c r="E79" s="6"/>
      <c r="F79" s="23">
        <f t="shared" ref="F79:F81" si="5">C79*E79</f>
        <v>0</v>
      </c>
    </row>
    <row r="80" spans="2:7" x14ac:dyDescent="0.3">
      <c r="B80" s="14" t="s">
        <v>79</v>
      </c>
      <c r="C80" s="6">
        <v>2</v>
      </c>
      <c r="D80" s="6" t="s">
        <v>30</v>
      </c>
      <c r="E80" s="6"/>
      <c r="F80" s="23">
        <f t="shared" si="5"/>
        <v>0</v>
      </c>
    </row>
    <row r="81" spans="2:6" x14ac:dyDescent="0.3">
      <c r="B81" s="14" t="s">
        <v>80</v>
      </c>
      <c r="C81" s="6">
        <v>2</v>
      </c>
      <c r="D81" s="6" t="s">
        <v>50</v>
      </c>
      <c r="E81" s="6"/>
      <c r="F81" s="23">
        <f t="shared" si="5"/>
        <v>0</v>
      </c>
    </row>
    <row r="82" spans="2:6" x14ac:dyDescent="0.3">
      <c r="B82" s="15" t="s">
        <v>31</v>
      </c>
      <c r="C82" s="8"/>
      <c r="D82" s="8"/>
      <c r="E82" s="9"/>
      <c r="F82" s="25">
        <f>SUM(F77:F81)</f>
        <v>0</v>
      </c>
    </row>
    <row r="83" spans="2:6" x14ac:dyDescent="0.3">
      <c r="B83" s="39" t="s">
        <v>81</v>
      </c>
      <c r="C83" s="40"/>
      <c r="D83" s="40"/>
      <c r="E83" s="40"/>
      <c r="F83" s="41"/>
    </row>
    <row r="84" spans="2:6" x14ac:dyDescent="0.3">
      <c r="B84" s="14" t="s">
        <v>63</v>
      </c>
      <c r="C84" s="6">
        <v>250</v>
      </c>
      <c r="D84" s="6" t="s">
        <v>29</v>
      </c>
      <c r="E84" s="6"/>
      <c r="F84" s="23">
        <f>E84*C84</f>
        <v>0</v>
      </c>
    </row>
    <row r="85" spans="2:6" ht="28.8" x14ac:dyDescent="0.3">
      <c r="B85" s="16" t="s">
        <v>102</v>
      </c>
      <c r="C85" s="6">
        <v>1</v>
      </c>
      <c r="D85" s="6" t="s">
        <v>50</v>
      </c>
      <c r="E85" s="6"/>
      <c r="F85" s="23">
        <f t="shared" ref="F85:F90" si="6">E85*C85</f>
        <v>0</v>
      </c>
    </row>
    <row r="86" spans="2:6" x14ac:dyDescent="0.3">
      <c r="B86" s="14" t="s">
        <v>103</v>
      </c>
      <c r="C86" s="6">
        <v>12</v>
      </c>
      <c r="D86" s="6" t="s">
        <v>29</v>
      </c>
      <c r="E86" s="6"/>
      <c r="F86" s="23">
        <f t="shared" si="6"/>
        <v>0</v>
      </c>
    </row>
    <row r="87" spans="2:6" x14ac:dyDescent="0.3">
      <c r="B87" s="14" t="s">
        <v>85</v>
      </c>
      <c r="C87" s="6">
        <v>870</v>
      </c>
      <c r="D87" s="6" t="s">
        <v>30</v>
      </c>
      <c r="E87" s="6"/>
      <c r="F87" s="23">
        <f t="shared" si="6"/>
        <v>0</v>
      </c>
    </row>
    <row r="88" spans="2:6" x14ac:dyDescent="0.3">
      <c r="B88" s="14" t="s">
        <v>46</v>
      </c>
      <c r="C88" s="6">
        <v>180</v>
      </c>
      <c r="D88" s="6" t="s">
        <v>30</v>
      </c>
      <c r="E88" s="6"/>
      <c r="F88" s="23">
        <f t="shared" si="6"/>
        <v>0</v>
      </c>
    </row>
    <row r="89" spans="2:6" x14ac:dyDescent="0.3">
      <c r="B89" s="14" t="s">
        <v>47</v>
      </c>
      <c r="C89" s="6">
        <v>60</v>
      </c>
      <c r="D89" s="6" t="s">
        <v>48</v>
      </c>
      <c r="E89" s="6"/>
      <c r="F89" s="23">
        <f t="shared" si="6"/>
        <v>0</v>
      </c>
    </row>
    <row r="90" spans="2:6" x14ac:dyDescent="0.3">
      <c r="B90" s="16" t="s">
        <v>86</v>
      </c>
      <c r="C90" s="6">
        <v>70</v>
      </c>
      <c r="D90" s="6" t="s">
        <v>29</v>
      </c>
      <c r="E90" s="6"/>
      <c r="F90" s="23">
        <f t="shared" si="6"/>
        <v>0</v>
      </c>
    </row>
    <row r="91" spans="2:6" x14ac:dyDescent="0.3">
      <c r="B91" s="15" t="s">
        <v>31</v>
      </c>
      <c r="C91" s="8"/>
      <c r="D91" s="8"/>
      <c r="E91" s="9"/>
      <c r="F91" s="25">
        <f>SUM(F84:F90)</f>
        <v>0</v>
      </c>
    </row>
    <row r="92" spans="2:6" x14ac:dyDescent="0.3">
      <c r="B92" s="39" t="s">
        <v>82</v>
      </c>
      <c r="C92" s="40"/>
      <c r="D92" s="40"/>
      <c r="E92" s="40"/>
      <c r="F92" s="41"/>
    </row>
    <row r="93" spans="2:6" ht="28.8" x14ac:dyDescent="0.3">
      <c r="B93" s="16" t="s">
        <v>104</v>
      </c>
      <c r="C93" s="6">
        <v>1</v>
      </c>
      <c r="D93" s="6" t="s">
        <v>8</v>
      </c>
      <c r="E93" s="6"/>
      <c r="F93" s="23"/>
    </row>
    <row r="94" spans="2:6" ht="28.8" x14ac:dyDescent="0.3">
      <c r="B94" s="16" t="s">
        <v>105</v>
      </c>
      <c r="C94" s="6">
        <v>260</v>
      </c>
      <c r="D94" s="6" t="s">
        <v>29</v>
      </c>
      <c r="E94" s="6"/>
      <c r="F94" s="23"/>
    </row>
    <row r="95" spans="2:6" x14ac:dyDescent="0.3">
      <c r="B95" s="15" t="s">
        <v>31</v>
      </c>
      <c r="C95" s="8"/>
      <c r="D95" s="8"/>
      <c r="E95" s="9"/>
      <c r="F95" s="25">
        <f>SUM(F93:F94)</f>
        <v>0</v>
      </c>
    </row>
    <row r="96" spans="2:6" x14ac:dyDescent="0.3">
      <c r="B96" s="39" t="s">
        <v>83</v>
      </c>
      <c r="C96" s="40"/>
      <c r="D96" s="40"/>
      <c r="E96" s="40"/>
      <c r="F96" s="41"/>
    </row>
    <row r="97" spans="2:6" x14ac:dyDescent="0.3">
      <c r="B97" s="14" t="s">
        <v>87</v>
      </c>
      <c r="C97" s="8">
        <v>1</v>
      </c>
      <c r="D97" s="8" t="s">
        <v>8</v>
      </c>
      <c r="E97" s="8"/>
      <c r="F97" s="26">
        <f>C97*E97</f>
        <v>0</v>
      </c>
    </row>
    <row r="98" spans="2:6" x14ac:dyDescent="0.3">
      <c r="B98" s="39" t="s">
        <v>84</v>
      </c>
      <c r="C98" s="40"/>
      <c r="D98" s="40"/>
      <c r="E98" s="40"/>
      <c r="F98" s="41"/>
    </row>
    <row r="99" spans="2:6" x14ac:dyDescent="0.3">
      <c r="B99" s="14" t="s">
        <v>88</v>
      </c>
      <c r="C99" s="8">
        <v>1</v>
      </c>
      <c r="D99" s="8" t="s">
        <v>8</v>
      </c>
      <c r="E99" s="8"/>
      <c r="F99" s="26">
        <f>C99*E99</f>
        <v>0</v>
      </c>
    </row>
    <row r="100" spans="2:6" x14ac:dyDescent="0.3">
      <c r="B100" s="14"/>
      <c r="C100" s="6"/>
      <c r="D100" s="6"/>
      <c r="E100" s="7"/>
      <c r="F100" s="23"/>
    </row>
    <row r="101" spans="2:6" x14ac:dyDescent="0.3">
      <c r="B101" s="14"/>
      <c r="C101" s="6"/>
      <c r="D101" s="6"/>
      <c r="E101" s="7"/>
      <c r="F101" s="23"/>
    </row>
    <row r="102" spans="2:6" ht="21.6" thickBot="1" x14ac:dyDescent="0.45">
      <c r="B102" s="27" t="s">
        <v>4</v>
      </c>
      <c r="C102" s="28"/>
      <c r="D102" s="28"/>
      <c r="E102" s="29"/>
      <c r="F102" s="30">
        <f>F99+F97+F95+F91+F82+F75+F68+F59+F44+F41</f>
        <v>0</v>
      </c>
    </row>
  </sheetData>
  <mergeCells count="16">
    <mergeCell ref="B69:F69"/>
    <mergeCell ref="B76:F76"/>
    <mergeCell ref="B96:F96"/>
    <mergeCell ref="B83:F83"/>
    <mergeCell ref="B98:F98"/>
    <mergeCell ref="B92:F92"/>
    <mergeCell ref="B42:F42"/>
    <mergeCell ref="B45:F45"/>
    <mergeCell ref="B60:F60"/>
    <mergeCell ref="B9:F9"/>
    <mergeCell ref="B10:F10"/>
    <mergeCell ref="E4:F4"/>
    <mergeCell ref="E5:F5"/>
    <mergeCell ref="E6:F6"/>
    <mergeCell ref="E7:F7"/>
    <mergeCell ref="B15:F15"/>
  </mergeCells>
  <pageMargins left="0.7" right="0.7" top="0.75" bottom="0.75" header="0.3" footer="0.3"/>
  <pageSetup scale="56" orientation="portrait" r:id="rId1"/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7F2FFB4A-C202-4004-BD5D-31FC77C5B237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Abdi Haxhiu</cp:lastModifiedBy>
  <dcterms:created xsi:type="dcterms:W3CDTF">2015-06-05T18:17:20Z</dcterms:created>
  <dcterms:modified xsi:type="dcterms:W3CDTF">2023-08-08T02:54:13Z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{7F2FFB4A-C202-4004-BD5D-31FC77C5B237}</vt:lpwstr>
  </property>
</Properties>
</file>